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Dalys Liao\"/>
    </mc:Choice>
  </mc:AlternateContent>
  <bookViews>
    <workbookView xWindow="16785" yWindow="465" windowWidth="21600" windowHeight="21060"/>
  </bookViews>
  <sheets>
    <sheet name="Cuadro 4" sheetId="1" r:id="rId1"/>
  </sheets>
  <definedNames>
    <definedName name="_xlnm.Print_Area" localSheetId="0">'Cuadro 4'!$A$1:$G$77</definedName>
    <definedName name="_xlnm.Print_Titles" localSheetId="0">'Cuadro 4'!$8:$11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2" i="1" l="1"/>
  <c r="C66" i="1" l="1"/>
  <c r="D66" i="1"/>
  <c r="E66" i="1"/>
  <c r="F66" i="1"/>
  <c r="G66" i="1"/>
  <c r="B66" i="1"/>
  <c r="C62" i="1"/>
  <c r="D62" i="1"/>
  <c r="E62" i="1"/>
  <c r="F62" i="1"/>
  <c r="G62" i="1"/>
  <c r="C59" i="1"/>
  <c r="D59" i="1"/>
  <c r="E59" i="1"/>
  <c r="F59" i="1"/>
  <c r="G59" i="1"/>
  <c r="B59" i="1"/>
  <c r="C48" i="1"/>
  <c r="D48" i="1"/>
  <c r="E48" i="1"/>
  <c r="F48" i="1"/>
  <c r="G48" i="1"/>
  <c r="B48" i="1"/>
  <c r="C34" i="1"/>
  <c r="D34" i="1"/>
  <c r="E34" i="1"/>
  <c r="F34" i="1"/>
  <c r="G34" i="1"/>
  <c r="B34" i="1"/>
  <c r="C30" i="1"/>
  <c r="D30" i="1"/>
  <c r="E30" i="1"/>
  <c r="F30" i="1"/>
  <c r="G30" i="1"/>
  <c r="G29" i="1" s="1"/>
  <c r="B30" i="1"/>
  <c r="C25" i="1"/>
  <c r="D25" i="1"/>
  <c r="E25" i="1"/>
  <c r="F25" i="1"/>
  <c r="G25" i="1"/>
  <c r="B25" i="1"/>
  <c r="C14" i="1"/>
  <c r="D14" i="1"/>
  <c r="E14" i="1"/>
  <c r="F14" i="1"/>
  <c r="G14" i="1"/>
  <c r="B14" i="1"/>
  <c r="C13" i="1" l="1"/>
  <c r="D58" i="1"/>
  <c r="G13" i="1"/>
  <c r="G58" i="1"/>
  <c r="G12" i="1" s="1"/>
  <c r="E13" i="1"/>
  <c r="B13" i="1"/>
  <c r="D13" i="1"/>
  <c r="B29" i="1"/>
  <c r="D29" i="1"/>
  <c r="C29" i="1"/>
  <c r="C58" i="1"/>
  <c r="F58" i="1"/>
  <c r="E58" i="1"/>
  <c r="F29" i="1"/>
  <c r="E29" i="1"/>
  <c r="F13" i="1"/>
  <c r="E12" i="1" l="1"/>
  <c r="C12" i="1"/>
  <c r="D12" i="1"/>
  <c r="F12" i="1"/>
  <c r="B58" i="1" l="1"/>
  <c r="B12" i="1" s="1"/>
</calcChain>
</file>

<file path=xl/sharedStrings.xml><?xml version="1.0" encoding="utf-8"?>
<sst xmlns="http://schemas.openxmlformats.org/spreadsheetml/2006/main" count="75" uniqueCount="75">
  <si>
    <t>República de Panamá</t>
  </si>
  <si>
    <t>CONTRALORÍA GENERAL DE LA REPÚBLICA</t>
  </si>
  <si>
    <t>Instituto Nacional de Estadística y Censo</t>
  </si>
  <si>
    <t>(P) Cifras preliminares.</t>
  </si>
  <si>
    <t>Posición de IED</t>
  </si>
  <si>
    <t>Cuadro 4.  POSICIÓN DE INVERSIÓN EXTRANJERA DIRECTA (IED) EN LA REPÚBLICA,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</si>
  <si>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</si>
  <si>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</si>
  <si>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</si>
  <si>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</si>
  <si>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</si>
  <si>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</si>
  <si>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</si>
  <si>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</si>
  <si>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</si>
  <si>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</si>
  <si>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</si>
  <si>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</si>
  <si>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</si>
  <si>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</si>
  <si>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</si>
  <si>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</si>
  <si>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</si>
  <si>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</si>
  <si>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</si>
  <si>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</si>
  <si>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</si>
  <si>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</si>
  <si>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</si>
  <si>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</si>
  <si>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</si>
  <si>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</si>
  <si>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</si>
  <si>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</si>
  <si>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</si>
  <si>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</si>
  <si>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</si>
  <si>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</si>
  <si>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</si>
  <si>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</si>
  <si>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</si>
  <si>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</si>
  <si>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</si>
  <si>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</si>
  <si>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</si>
  <si>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</si>
  <si>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</si>
  <si>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</si>
  <si>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</si>
  <si>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</si>
  <si>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</si>
  <si>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</si>
  <si>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</si>
  <si>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</si>
  <si>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</si>
  <si>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</si>
  <si>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</si>
  <si>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</si>
  <si>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</si>
  <si>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</si>
  <si>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</si>
  <si>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</si>
  <si>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2020 (P)</t>
  </si>
  <si>
    <t>2021 (P)</t>
  </si>
  <si>
    <t>(En miles de balboas)</t>
  </si>
  <si>
    <t>NOTA: La diferencia que se observa entre el total y los parciales se debe al redondeo del computador.</t>
  </si>
  <si>
    <t>SEGÚN PAÍS DE ORIGEN: AL 31 DE DICIEMBRE DE 2017-22</t>
  </si>
  <si>
    <t>2022 (P)</t>
  </si>
  <si>
    <t>Otros países (1): Andorra, Liechtenstein, Turquía y Ucrania</t>
  </si>
  <si>
    <t>Uruguay</t>
  </si>
  <si>
    <t xml:space="preserve">Otros países (1): Angola, Australia, Islas del Pacífico y República de Sudáfrica </t>
  </si>
  <si>
    <t>(1)  En este renglón, por confidencialidad estadística, se incluyen los países que registran hasta dos empresas de inversión directa.</t>
  </si>
  <si>
    <t>Asia (Continuación):</t>
  </si>
  <si>
    <t>Otros países (1): Austria, Chipre, Finlandia, Grecia, Hungría, Irlanda, Luxemburgo, Polonia y Portugal</t>
  </si>
  <si>
    <t>Otros países (1): Aruba, Antigua y Barbuda, Belice, Bermudas, Haití, Islas Caimán, Curazao, Indias Occidentales Británicas, Islas de Sotavento, Islas de Barlovento, Trinidad y Tobago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</si>
</sst>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indent="2"/>
    </xf>
    <xf numFmtId="3" fontId="4" fillId="0" borderId="10" xfId="0" applyNumberFormat="1" applyFont="1" applyFill="1" applyBorder="1"/>
    <xf numFmtId="3" fontId="4" fillId="0" borderId="11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left" indent="1"/>
    </xf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0" xfId="0" quotePrefix="1" applyNumberFormat="1" applyFont="1" applyFill="1" applyBorder="1"/>
    <xf numFmtId="0" fontId="3" fillId="0" borderId="4" xfId="0" applyFont="1" applyFill="1" applyBorder="1" applyAlignment="1">
      <alignment horizontal="left" wrapText="1" indent="2"/>
    </xf>
    <xf numFmtId="3" fontId="3" fillId="0" borderId="11" xfId="0" quotePrefix="1" applyNumberFormat="1" applyFont="1" applyFill="1" applyBorder="1"/>
    <xf numFmtId="164" fontId="1" fillId="0" borderId="9" xfId="0" applyNumberFormat="1" applyFont="1" applyBorder="1"/>
    <xf numFmtId="0" fontId="3" fillId="0" borderId="0" xfId="0" applyFont="1"/>
    <xf numFmtId="3" fontId="1" fillId="0" borderId="12" xfId="0" applyNumberFormat="1" applyFont="1" applyFill="1" applyBorder="1"/>
    <xf numFmtId="0" fontId="1" fillId="0" borderId="0" xfId="0" applyFont="1" applyBorder="1"/>
    <xf numFmtId="3" fontId="3" fillId="0" borderId="12" xfId="0" applyNumberFormat="1" applyFont="1" applyFill="1" applyBorder="1"/>
    <xf numFmtId="164" fontId="1" fillId="0" borderId="2" xfId="0" applyNumberFormat="1" applyFont="1" applyBorder="1"/>
    <xf numFmtId="3" fontId="3" fillId="0" borderId="5" xfId="0" applyNumberFormat="1" applyFont="1" applyFill="1" applyBorder="1"/>
    <xf numFmtId="0" fontId="1" fillId="0" borderId="4" xfId="0" applyFont="1" applyBorder="1" applyAlignment="1">
      <alignment horizontal="left" wrapText="1"/>
    </xf>
    <xf numFmtId="3" fontId="1" fillId="0" borderId="10" xfId="0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1" fillId="0" borderId="7" xfId="0" applyFont="1" applyBorder="1" applyAlignment="1"/>
    <xf numFmtId="0" fontId="3" fillId="0" borderId="0" xfId="0" applyNumberFormat="1" applyFont="1" applyFill="1" applyBorder="1"/>
    <xf numFmtId="0" fontId="1" fillId="0" borderId="0" xfId="0" applyNumberFormat="1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G1"/>
    </sheetView>
  </sheetViews>
  <sheetFormatPr baseColWidth="10" defaultColWidth="10.85546875" defaultRowHeight="12.75" x14ac:dyDescent="0.2"/>
  <cols>
    <col min="1" max="1" width="54.85546875" style="1" customWidth="1"/>
    <col min="2" max="3" width="12.7109375" style="20" customWidth="1"/>
    <col min="4" max="6" width="12.7109375" style="1" customWidth="1"/>
    <col min="7" max="7" width="12.7109375" style="20" customWidth="1"/>
    <col min="8" max="16384" width="10.85546875" style="1"/>
  </cols>
  <sheetData>
    <row r="1" spans="1:7" x14ac:dyDescent="0.2">
      <c r="A1" s="36" t="s">
        <v>0</v>
      </c>
      <c r="B1" s="36"/>
      <c r="C1" s="36"/>
      <c r="D1" s="36"/>
      <c r="E1" s="36"/>
      <c r="F1" s="36"/>
      <c r="G1" s="36"/>
    </row>
    <row r="2" spans="1:7" x14ac:dyDescent="0.2">
      <c r="A2" s="37" t="s">
        <v>1</v>
      </c>
      <c r="B2" s="37"/>
      <c r="C2" s="37"/>
      <c r="D2" s="37"/>
      <c r="E2" s="37"/>
      <c r="F2" s="37"/>
      <c r="G2" s="37"/>
    </row>
    <row r="3" spans="1:7" x14ac:dyDescent="0.2">
      <c r="A3" s="36" t="s">
        <v>2</v>
      </c>
      <c r="B3" s="36"/>
      <c r="C3" s="36"/>
      <c r="D3" s="36"/>
      <c r="E3" s="36"/>
      <c r="F3" s="36"/>
      <c r="G3" s="36"/>
    </row>
    <row r="4" spans="1:7" ht="6" customHeight="1" x14ac:dyDescent="0.2">
      <c r="B4" s="1"/>
      <c r="C4" s="1"/>
      <c r="G4" s="1"/>
    </row>
    <row r="5" spans="1:7" x14ac:dyDescent="0.2">
      <c r="A5" s="37" t="s">
        <v>5</v>
      </c>
      <c r="B5" s="37"/>
      <c r="C5" s="37"/>
      <c r="D5" s="37"/>
      <c r="E5" s="37"/>
      <c r="F5" s="37"/>
      <c r="G5" s="37"/>
    </row>
    <row r="6" spans="1:7" x14ac:dyDescent="0.2">
      <c r="A6" s="37" t="s">
        <v>66</v>
      </c>
      <c r="B6" s="37"/>
      <c r="C6" s="37"/>
      <c r="D6" s="37"/>
      <c r="E6" s="37"/>
      <c r="F6" s="37"/>
      <c r="G6" s="37"/>
    </row>
    <row r="7" spans="1:7" ht="6" customHeight="1" x14ac:dyDescent="0.2">
      <c r="B7" s="1"/>
      <c r="C7" s="1"/>
      <c r="G7" s="1"/>
    </row>
    <row r="8" spans="1:7" ht="14.1" customHeight="1" x14ac:dyDescent="0.2">
      <c r="A8" s="2"/>
      <c r="B8" s="32" t="s">
        <v>4</v>
      </c>
      <c r="C8" s="33"/>
      <c r="D8" s="33"/>
      <c r="E8" s="33"/>
      <c r="F8" s="33"/>
      <c r="G8" s="33"/>
    </row>
    <row r="9" spans="1:7" ht="14.1" customHeight="1" x14ac:dyDescent="0.2">
      <c r="A9" s="3" t="s">
        <v>6</v>
      </c>
      <c r="B9" s="34" t="s">
        <v>64</v>
      </c>
      <c r="C9" s="35"/>
      <c r="D9" s="35"/>
      <c r="E9" s="35"/>
      <c r="F9" s="35"/>
      <c r="G9" s="35"/>
    </row>
    <row r="10" spans="1:7" ht="14.1" customHeight="1" x14ac:dyDescent="0.2">
      <c r="A10" s="4"/>
      <c r="B10" s="28">
        <v>2017</v>
      </c>
      <c r="C10" s="28">
        <v>2018</v>
      </c>
      <c r="D10" s="28">
        <v>2019</v>
      </c>
      <c r="E10" s="28" t="s">
        <v>62</v>
      </c>
      <c r="F10" s="28" t="s">
        <v>63</v>
      </c>
      <c r="G10" s="7" t="s">
        <v>67</v>
      </c>
    </row>
    <row r="11" spans="1:7" ht="6" customHeight="1" x14ac:dyDescent="0.2">
      <c r="A11" s="5"/>
      <c r="B11" s="19"/>
      <c r="C11" s="19"/>
      <c r="D11" s="6"/>
      <c r="E11" s="6"/>
      <c r="F11" s="6"/>
      <c r="G11" s="24"/>
    </row>
    <row r="12" spans="1:7" ht="18.95" customHeight="1" x14ac:dyDescent="0.2">
      <c r="A12" s="11" t="s">
        <v>7</v>
      </c>
      <c r="B12" s="9">
        <f t="shared" ref="B12:G12" si="0">B13+B29+B58+B72</f>
        <v>48291566.317443728</v>
      </c>
      <c r="C12" s="9">
        <f t="shared" si="0"/>
        <v>53042069.793883108</v>
      </c>
      <c r="D12" s="9">
        <f t="shared" si="0"/>
        <v>56937307.046584263</v>
      </c>
      <c r="E12" s="9">
        <f t="shared" si="0"/>
        <v>57109421.525468774</v>
      </c>
      <c r="F12" s="9">
        <f t="shared" si="0"/>
        <v>58755707.88871251</v>
      </c>
      <c r="G12" s="10">
        <f t="shared" si="0"/>
        <v>61661894.646990538</v>
      </c>
    </row>
    <row r="13" spans="1:7" ht="18" customHeight="1" x14ac:dyDescent="0.2">
      <c r="A13" s="12" t="s">
        <v>8</v>
      </c>
      <c r="B13" s="9">
        <f>B14+B25</f>
        <v>9400104.8125692327</v>
      </c>
      <c r="C13" s="9">
        <f t="shared" ref="C13:G13" si="1">C14+C25</f>
        <v>11336029.512757696</v>
      </c>
      <c r="D13" s="9">
        <f t="shared" si="1"/>
        <v>11836549.224238852</v>
      </c>
      <c r="E13" s="9">
        <f t="shared" si="1"/>
        <v>11819257.326347673</v>
      </c>
      <c r="F13" s="9">
        <f t="shared" si="1"/>
        <v>12431015.368300101</v>
      </c>
      <c r="G13" s="10">
        <f t="shared" si="1"/>
        <v>12908056.626305413</v>
      </c>
    </row>
    <row r="14" spans="1:7" ht="17.100000000000001" customHeight="1" x14ac:dyDescent="0.2">
      <c r="A14" s="13" t="s">
        <v>9</v>
      </c>
      <c r="B14" s="14">
        <f>SUM(B15:B24)</f>
        <v>5564837.200014201</v>
      </c>
      <c r="C14" s="14">
        <f t="shared" ref="C14:G14" si="2">SUM(C15:C24)</f>
        <v>7483348.1578389797</v>
      </c>
      <c r="D14" s="14">
        <f t="shared" si="2"/>
        <v>7985834.0127078258</v>
      </c>
      <c r="E14" s="14">
        <f t="shared" si="2"/>
        <v>8193411.8199319476</v>
      </c>
      <c r="F14" s="14">
        <f t="shared" si="2"/>
        <v>8369721.3775014067</v>
      </c>
      <c r="G14" s="15">
        <f t="shared" si="2"/>
        <v>8544939.9106720071</v>
      </c>
    </row>
    <row r="15" spans="1:7" ht="16.350000000000001" customHeight="1" x14ac:dyDescent="0.2">
      <c r="A15" s="8" t="s">
        <v>10</v>
      </c>
      <c r="B15" s="14">
        <v>541605.9321398451</v>
      </c>
      <c r="C15" s="14">
        <v>534745.63676333416</v>
      </c>
      <c r="D15" s="16">
        <v>630674.23131076596</v>
      </c>
      <c r="E15" s="14">
        <v>546026.93703971477</v>
      </c>
      <c r="F15" s="16">
        <v>671941.57828587352</v>
      </c>
      <c r="G15" s="15">
        <v>650581.87507180264</v>
      </c>
    </row>
    <row r="16" spans="1:7" ht="16.350000000000001" customHeight="1" x14ac:dyDescent="0.2">
      <c r="A16" s="8" t="s">
        <v>11</v>
      </c>
      <c r="B16" s="16">
        <v>-72877.333969200001</v>
      </c>
      <c r="C16" s="16">
        <v>-57751.770921210249</v>
      </c>
      <c r="D16" s="14">
        <v>-59764.353660757813</v>
      </c>
      <c r="E16" s="14">
        <v>-58415.393744584653</v>
      </c>
      <c r="F16" s="14">
        <v>-27684.908261509558</v>
      </c>
      <c r="G16" s="18">
        <v>-18175.584478033881</v>
      </c>
    </row>
    <row r="17" spans="1:7" ht="16.350000000000001" customHeight="1" x14ac:dyDescent="0.2">
      <c r="A17" s="8" t="s">
        <v>12</v>
      </c>
      <c r="B17" s="14">
        <v>39506.205595795764</v>
      </c>
      <c r="C17" s="14">
        <v>55220.05341857938</v>
      </c>
      <c r="D17" s="14">
        <v>46170.564711089792</v>
      </c>
      <c r="E17" s="14">
        <v>51017.62689421096</v>
      </c>
      <c r="F17" s="14">
        <v>51481.646470228232</v>
      </c>
      <c r="G17" s="15">
        <v>48733.001934350214</v>
      </c>
    </row>
    <row r="18" spans="1:7" ht="16.350000000000001" customHeight="1" x14ac:dyDescent="0.2">
      <c r="A18" s="8" t="s">
        <v>13</v>
      </c>
      <c r="B18" s="14">
        <v>2508488.3620149819</v>
      </c>
      <c r="C18" s="14">
        <v>2375225.2823040234</v>
      </c>
      <c r="D18" s="14">
        <v>2359352.2767781876</v>
      </c>
      <c r="E18" s="14">
        <v>2269428.9357462097</v>
      </c>
      <c r="F18" s="14">
        <v>2324453.5124999583</v>
      </c>
      <c r="G18" s="15">
        <v>2386297.1547416281</v>
      </c>
    </row>
    <row r="19" spans="1:7" ht="16.350000000000001" customHeight="1" x14ac:dyDescent="0.2">
      <c r="A19" s="8" t="s">
        <v>14</v>
      </c>
      <c r="B19" s="14">
        <v>109692.0239152726</v>
      </c>
      <c r="C19" s="14">
        <v>103697.76437115989</v>
      </c>
      <c r="D19" s="14">
        <v>107388.84646349511</v>
      </c>
      <c r="E19" s="14">
        <v>95868.965253349335</v>
      </c>
      <c r="F19" s="14">
        <v>102053.29836184808</v>
      </c>
      <c r="G19" s="15">
        <v>102311.9563764168</v>
      </c>
    </row>
    <row r="20" spans="1:7" ht="16.350000000000001" customHeight="1" x14ac:dyDescent="0.2">
      <c r="A20" s="8" t="s">
        <v>15</v>
      </c>
      <c r="B20" s="14">
        <v>512319.55705806229</v>
      </c>
      <c r="C20" s="14">
        <v>630520.72485616361</v>
      </c>
      <c r="D20" s="14">
        <v>698055.13861848239</v>
      </c>
      <c r="E20" s="14">
        <v>724324.88211979275</v>
      </c>
      <c r="F20" s="14">
        <v>768897.04596957844</v>
      </c>
      <c r="G20" s="15">
        <v>810569.3548222559</v>
      </c>
    </row>
    <row r="21" spans="1:7" ht="16.350000000000001" customHeight="1" x14ac:dyDescent="0.2">
      <c r="A21" s="8" t="s">
        <v>16</v>
      </c>
      <c r="B21" s="14">
        <v>927663.5296127249</v>
      </c>
      <c r="C21" s="14">
        <v>1405031.6009481985</v>
      </c>
      <c r="D21" s="14">
        <v>1586556.2513100039</v>
      </c>
      <c r="E21" s="14">
        <v>1681899.191571054</v>
      </c>
      <c r="F21" s="14">
        <v>1620400.3467460866</v>
      </c>
      <c r="G21" s="15">
        <v>1599121.2829378708</v>
      </c>
    </row>
    <row r="22" spans="1:7" ht="16.350000000000001" customHeight="1" x14ac:dyDescent="0.2">
      <c r="A22" s="8" t="s">
        <v>17</v>
      </c>
      <c r="B22" s="14">
        <v>911440.05880127754</v>
      </c>
      <c r="C22" s="14">
        <v>2263108.6287121559</v>
      </c>
      <c r="D22" s="14">
        <v>2438123.0666160407</v>
      </c>
      <c r="E22" s="14">
        <v>2699329.0376244998</v>
      </c>
      <c r="F22" s="14">
        <v>2649108.6134323543</v>
      </c>
      <c r="G22" s="15">
        <v>2736735.1096843486</v>
      </c>
    </row>
    <row r="23" spans="1:7" ht="16.350000000000001" customHeight="1" x14ac:dyDescent="0.2">
      <c r="A23" s="8" t="s">
        <v>18</v>
      </c>
      <c r="B23" s="14">
        <v>40947.118008864127</v>
      </c>
      <c r="C23" s="14">
        <v>30361.867182092021</v>
      </c>
      <c r="D23" s="14">
        <v>36150.565716087323</v>
      </c>
      <c r="E23" s="14">
        <v>29382.486048268103</v>
      </c>
      <c r="F23" s="14">
        <v>20834.856122958165</v>
      </c>
      <c r="G23" s="15">
        <v>22461.267492588093</v>
      </c>
    </row>
    <row r="24" spans="1:7" ht="26.1" customHeight="1" x14ac:dyDescent="0.2">
      <c r="A24" s="17" t="s">
        <v>73</v>
      </c>
      <c r="B24" s="14">
        <v>46051.746836576902</v>
      </c>
      <c r="C24" s="14">
        <v>143188.3702044829</v>
      </c>
      <c r="D24" s="14">
        <v>143127.42484443187</v>
      </c>
      <c r="E24" s="14">
        <v>154549.1513794323</v>
      </c>
      <c r="F24" s="14">
        <v>188235.38787403094</v>
      </c>
      <c r="G24" s="15">
        <v>206304.49208878097</v>
      </c>
    </row>
    <row r="25" spans="1:7" ht="17.100000000000001" customHeight="1" x14ac:dyDescent="0.2">
      <c r="A25" s="13" t="s">
        <v>19</v>
      </c>
      <c r="B25" s="14">
        <f>SUM(B26:B28)</f>
        <v>3835267.6125550321</v>
      </c>
      <c r="C25" s="14">
        <f t="shared" ref="C25:G25" si="3">SUM(C26:C28)</f>
        <v>3852681.3549187155</v>
      </c>
      <c r="D25" s="14">
        <f t="shared" si="3"/>
        <v>3850715.2115310263</v>
      </c>
      <c r="E25" s="14">
        <f t="shared" si="3"/>
        <v>3625845.5064157252</v>
      </c>
      <c r="F25" s="14">
        <f t="shared" si="3"/>
        <v>4061293.9907986936</v>
      </c>
      <c r="G25" s="15">
        <f t="shared" si="3"/>
        <v>4363116.7156334044</v>
      </c>
    </row>
    <row r="26" spans="1:7" ht="16.350000000000001" customHeight="1" x14ac:dyDescent="0.2">
      <c r="A26" s="8" t="s">
        <v>20</v>
      </c>
      <c r="B26" s="14">
        <v>1981.8467711999999</v>
      </c>
      <c r="C26" s="14">
        <v>1339.8813029246573</v>
      </c>
      <c r="D26" s="14">
        <v>1236.0000416148794</v>
      </c>
      <c r="E26" s="14">
        <v>2925.5304911052149</v>
      </c>
      <c r="F26" s="14">
        <v>4548.9076415443233</v>
      </c>
      <c r="G26" s="15">
        <v>4745.2127106067028</v>
      </c>
    </row>
    <row r="27" spans="1:7" ht="16.350000000000001" customHeight="1" x14ac:dyDescent="0.2">
      <c r="A27" s="8" t="s">
        <v>21</v>
      </c>
      <c r="B27" s="14">
        <v>3749739.9064276661</v>
      </c>
      <c r="C27" s="14">
        <v>3751062.0770300454</v>
      </c>
      <c r="D27" s="14">
        <v>3725063.1900953017</v>
      </c>
      <c r="E27" s="14">
        <v>3572549.6896969988</v>
      </c>
      <c r="F27" s="14">
        <v>4011923.567886922</v>
      </c>
      <c r="G27" s="15">
        <v>4321487.2094105184</v>
      </c>
    </row>
    <row r="28" spans="1:7" ht="16.350000000000001" customHeight="1" x14ac:dyDescent="0.2">
      <c r="A28" s="8" t="s">
        <v>68</v>
      </c>
      <c r="B28" s="14">
        <v>83545.85935616598</v>
      </c>
      <c r="C28" s="14">
        <v>100279.39658574545</v>
      </c>
      <c r="D28" s="14">
        <v>124416.02139411004</v>
      </c>
      <c r="E28" s="14">
        <v>50370.28622762108</v>
      </c>
      <c r="F28" s="14">
        <v>44821.515270227057</v>
      </c>
      <c r="G28" s="15">
        <v>36884.293512279357</v>
      </c>
    </row>
    <row r="29" spans="1:7" ht="18" customHeight="1" x14ac:dyDescent="0.2">
      <c r="A29" s="12" t="s">
        <v>22</v>
      </c>
      <c r="B29" s="9">
        <f>B30+B34+B48</f>
        <v>32934457.549315035</v>
      </c>
      <c r="C29" s="9">
        <f t="shared" ref="C29:G29" si="4">C30+C34+C48</f>
        <v>35277087.094036072</v>
      </c>
      <c r="D29" s="9">
        <f t="shared" si="4"/>
        <v>38914403.854524016</v>
      </c>
      <c r="E29" s="9">
        <f t="shared" si="4"/>
        <v>41145535.211032942</v>
      </c>
      <c r="F29" s="9">
        <f t="shared" si="4"/>
        <v>42150947.999028273</v>
      </c>
      <c r="G29" s="10">
        <f t="shared" si="4"/>
        <v>44298650.483778253</v>
      </c>
    </row>
    <row r="30" spans="1:7" ht="17.100000000000001" customHeight="1" x14ac:dyDescent="0.2">
      <c r="A30" s="13" t="s">
        <v>23</v>
      </c>
      <c r="B30" s="14">
        <f>SUM(B31:B33)</f>
        <v>17163237.486751832</v>
      </c>
      <c r="C30" s="14">
        <f t="shared" ref="C30:G30" si="5">SUM(C31:C33)</f>
        <v>18498338.956859622</v>
      </c>
      <c r="D30" s="14">
        <f t="shared" si="5"/>
        <v>20582276.428489685</v>
      </c>
      <c r="E30" s="14">
        <f t="shared" si="5"/>
        <v>14542715.316756556</v>
      </c>
      <c r="F30" s="14">
        <f t="shared" si="5"/>
        <v>14577645.370079828</v>
      </c>
      <c r="G30" s="15">
        <f t="shared" si="5"/>
        <v>15211398.530282864</v>
      </c>
    </row>
    <row r="31" spans="1:7" ht="16.350000000000001" customHeight="1" x14ac:dyDescent="0.2">
      <c r="A31" s="8" t="s">
        <v>24</v>
      </c>
      <c r="B31" s="14">
        <v>5554154.6381818382</v>
      </c>
      <c r="C31" s="14">
        <v>7097892.3320136331</v>
      </c>
      <c r="D31" s="14">
        <v>8525893.4557343293</v>
      </c>
      <c r="E31" s="14">
        <v>2089531.9080215499</v>
      </c>
      <c r="F31" s="14">
        <v>2041595.7767113242</v>
      </c>
      <c r="G31" s="15">
        <v>2108841.7563398974</v>
      </c>
    </row>
    <row r="32" spans="1:7" ht="16.350000000000001" customHeight="1" x14ac:dyDescent="0.2">
      <c r="A32" s="8" t="s">
        <v>25</v>
      </c>
      <c r="B32" s="14">
        <v>9979587.4037231561</v>
      </c>
      <c r="C32" s="14">
        <v>9777535.3816082757</v>
      </c>
      <c r="D32" s="14">
        <v>10470217.532142367</v>
      </c>
      <c r="E32" s="14">
        <v>11044138.896188775</v>
      </c>
      <c r="F32" s="14">
        <v>11007806.998866996</v>
      </c>
      <c r="G32" s="15">
        <v>11493895.374774748</v>
      </c>
    </row>
    <row r="33" spans="1:7" ht="16.350000000000001" customHeight="1" x14ac:dyDescent="0.2">
      <c r="A33" s="8" t="s">
        <v>26</v>
      </c>
      <c r="B33" s="14">
        <v>1629495.4448468401</v>
      </c>
      <c r="C33" s="14">
        <v>1622911.2432377136</v>
      </c>
      <c r="D33" s="14">
        <v>1586165.440612986</v>
      </c>
      <c r="E33" s="14">
        <v>1409044.5125462308</v>
      </c>
      <c r="F33" s="14">
        <v>1528242.5945015089</v>
      </c>
      <c r="G33" s="15">
        <v>1608661.3991682173</v>
      </c>
    </row>
    <row r="34" spans="1:7" ht="17.100000000000001" customHeight="1" x14ac:dyDescent="0.2">
      <c r="A34" s="13" t="s">
        <v>27</v>
      </c>
      <c r="B34" s="14">
        <f>SUM(B35:B47)</f>
        <v>4071473.1972790482</v>
      </c>
      <c r="C34" s="14">
        <f t="shared" ref="C34:G34" si="6">SUM(C35:C47)</f>
        <v>4509657.4378064303</v>
      </c>
      <c r="D34" s="14">
        <f t="shared" si="6"/>
        <v>4846589.4468744919</v>
      </c>
      <c r="E34" s="14">
        <f t="shared" si="6"/>
        <v>11443159.528988698</v>
      </c>
      <c r="F34" s="14">
        <f t="shared" si="6"/>
        <v>11724577.998096857</v>
      </c>
      <c r="G34" s="15">
        <f t="shared" si="6"/>
        <v>12251620.673053833</v>
      </c>
    </row>
    <row r="35" spans="1:7" ht="16.350000000000001" customHeight="1" x14ac:dyDescent="0.2">
      <c r="A35" s="8" t="s">
        <v>59</v>
      </c>
      <c r="B35" s="14">
        <v>314264.45058980241</v>
      </c>
      <c r="C35" s="14">
        <v>364610.6115940038</v>
      </c>
      <c r="D35" s="14">
        <v>409974.43187107018</v>
      </c>
      <c r="E35" s="14">
        <v>388218.11936254916</v>
      </c>
      <c r="F35" s="14">
        <v>411119.53771558299</v>
      </c>
      <c r="G35" s="15">
        <v>411102.60969983478</v>
      </c>
    </row>
    <row r="36" spans="1:7" ht="16.350000000000001" customHeight="1" x14ac:dyDescent="0.2">
      <c r="A36" s="8" t="s">
        <v>28</v>
      </c>
      <c r="B36" s="14">
        <v>8432.034738049615</v>
      </c>
      <c r="C36" s="14">
        <v>9233.6900241803651</v>
      </c>
      <c r="D36" s="14">
        <v>10000.663855544026</v>
      </c>
      <c r="E36" s="14">
        <v>6558171.8662451645</v>
      </c>
      <c r="F36" s="14">
        <v>6471040.1136072567</v>
      </c>
      <c r="G36" s="15">
        <v>6787767.9386603339</v>
      </c>
    </row>
    <row r="37" spans="1:7" ht="16.350000000000001" customHeight="1" x14ac:dyDescent="0.2">
      <c r="A37" s="8" t="s">
        <v>29</v>
      </c>
      <c r="B37" s="14">
        <v>819995.22421108396</v>
      </c>
      <c r="C37" s="14">
        <v>961768.94977105956</v>
      </c>
      <c r="D37" s="14">
        <v>1122220.8614936017</v>
      </c>
      <c r="E37" s="14">
        <v>1084574.7773928076</v>
      </c>
      <c r="F37" s="14">
        <v>1107065.1736324264</v>
      </c>
      <c r="G37" s="15">
        <v>1148924.2232705094</v>
      </c>
    </row>
    <row r="38" spans="1:7" ht="16.350000000000001" customHeight="1" x14ac:dyDescent="0.2">
      <c r="A38" s="8" t="s">
        <v>30</v>
      </c>
      <c r="B38" s="14">
        <v>-1198.3308645416032</v>
      </c>
      <c r="C38" s="14">
        <v>-6576.5047382936882</v>
      </c>
      <c r="D38" s="14">
        <v>-8329.0708666863338</v>
      </c>
      <c r="E38" s="14">
        <v>10636.287382752436</v>
      </c>
      <c r="F38" s="14">
        <v>11366.302580121255</v>
      </c>
      <c r="G38" s="15">
        <v>-5819.933457825784</v>
      </c>
    </row>
    <row r="39" spans="1:7" ht="16.350000000000001" customHeight="1" x14ac:dyDescent="0.2">
      <c r="A39" s="8" t="s">
        <v>31</v>
      </c>
      <c r="B39" s="14">
        <v>220546.00259199482</v>
      </c>
      <c r="C39" s="14">
        <v>253497.03485581014</v>
      </c>
      <c r="D39" s="14">
        <v>270057.72799843858</v>
      </c>
      <c r="E39" s="14">
        <v>228080.5386015907</v>
      </c>
      <c r="F39" s="14">
        <v>227902.75065971963</v>
      </c>
      <c r="G39" s="15">
        <v>233686.77889870005</v>
      </c>
    </row>
    <row r="40" spans="1:7" ht="16.350000000000001" customHeight="1" x14ac:dyDescent="0.2">
      <c r="A40" s="8" t="s">
        <v>32</v>
      </c>
      <c r="B40" s="14">
        <v>274691.89931315812</v>
      </c>
      <c r="C40" s="14">
        <v>300424.28649638803</v>
      </c>
      <c r="D40" s="14">
        <v>280606.23058487067</v>
      </c>
      <c r="E40" s="14">
        <v>257410.52921071678</v>
      </c>
      <c r="F40" s="14">
        <v>300791.4069699698</v>
      </c>
      <c r="G40" s="15">
        <v>250319.35647503624</v>
      </c>
    </row>
    <row r="41" spans="1:7" ht="16.350000000000001" customHeight="1" x14ac:dyDescent="0.2">
      <c r="A41" s="8" t="s">
        <v>33</v>
      </c>
      <c r="B41" s="14">
        <v>35253.949524817166</v>
      </c>
      <c r="C41" s="14">
        <v>109566.79981405435</v>
      </c>
      <c r="D41" s="14">
        <v>125950.43263928485</v>
      </c>
      <c r="E41" s="14">
        <v>128401.27967690505</v>
      </c>
      <c r="F41" s="14">
        <v>139031.49816180556</v>
      </c>
      <c r="G41" s="15">
        <v>151283.73477826337</v>
      </c>
    </row>
    <row r="42" spans="1:7" ht="16.350000000000001" customHeight="1" x14ac:dyDescent="0.2">
      <c r="A42" s="8" t="s">
        <v>34</v>
      </c>
      <c r="B42" s="14">
        <v>67997.818782055765</v>
      </c>
      <c r="C42" s="14">
        <v>79139.411212009145</v>
      </c>
      <c r="D42" s="14">
        <v>80951.829755199797</v>
      </c>
      <c r="E42" s="14">
        <v>63456.935726533688</v>
      </c>
      <c r="F42" s="14">
        <v>66367.39524758872</v>
      </c>
      <c r="G42" s="15">
        <v>69718.93896456431</v>
      </c>
    </row>
    <row r="43" spans="1:7" ht="16.350000000000001" customHeight="1" x14ac:dyDescent="0.2">
      <c r="A43" s="8" t="s">
        <v>35</v>
      </c>
      <c r="B43" s="14">
        <v>448560.98103295092</v>
      </c>
      <c r="C43" s="14">
        <v>489697.44032667944</v>
      </c>
      <c r="D43" s="14">
        <v>493124.58988480899</v>
      </c>
      <c r="E43" s="14">
        <v>567671.51316808921</v>
      </c>
      <c r="F43" s="14">
        <v>628465.43610413943</v>
      </c>
      <c r="G43" s="15">
        <v>704207.87759259297</v>
      </c>
    </row>
    <row r="44" spans="1:7" ht="16.350000000000001" customHeight="1" x14ac:dyDescent="0.2">
      <c r="A44" s="8" t="s">
        <v>36</v>
      </c>
      <c r="B44" s="14">
        <v>252203.64123540075</v>
      </c>
      <c r="C44" s="14">
        <v>250626.39852923527</v>
      </c>
      <c r="D44" s="14">
        <v>275544.63673813688</v>
      </c>
      <c r="E44" s="14">
        <v>286537.31519431277</v>
      </c>
      <c r="F44" s="14">
        <v>282717.39997996914</v>
      </c>
      <c r="G44" s="15">
        <v>305076.87099049852</v>
      </c>
    </row>
    <row r="45" spans="1:7" ht="16.350000000000001" customHeight="1" x14ac:dyDescent="0.2">
      <c r="A45" s="8" t="s">
        <v>37</v>
      </c>
      <c r="B45" s="14">
        <v>125419.81550948929</v>
      </c>
      <c r="C45" s="14">
        <v>144277.89207969714</v>
      </c>
      <c r="D45" s="14">
        <v>151289.23438413403</v>
      </c>
      <c r="E45" s="14">
        <v>156640.95914663989</v>
      </c>
      <c r="F45" s="14">
        <v>171899.75561012127</v>
      </c>
      <c r="G45" s="15">
        <v>175731.93835058203</v>
      </c>
    </row>
    <row r="46" spans="1:7" ht="16.350000000000001" customHeight="1" x14ac:dyDescent="0.2">
      <c r="A46" s="8" t="s">
        <v>38</v>
      </c>
      <c r="B46" s="14">
        <v>348830.7716577847</v>
      </c>
      <c r="C46" s="14">
        <v>381242.37742227456</v>
      </c>
      <c r="D46" s="14">
        <v>409407.10638452065</v>
      </c>
      <c r="E46" s="14">
        <v>427313.82162662619</v>
      </c>
      <c r="F46" s="14">
        <v>451661.32179567427</v>
      </c>
      <c r="G46" s="15">
        <v>491885.42605883745</v>
      </c>
    </row>
    <row r="47" spans="1:7" ht="51" customHeight="1" x14ac:dyDescent="0.2">
      <c r="A47" s="17" t="s">
        <v>74</v>
      </c>
      <c r="B47" s="14">
        <v>1156474.9389570018</v>
      </c>
      <c r="C47" s="14">
        <v>1172149.0504193322</v>
      </c>
      <c r="D47" s="14">
        <v>1225790.7721515682</v>
      </c>
      <c r="E47" s="14">
        <v>1286045.5862540116</v>
      </c>
      <c r="F47" s="14">
        <v>1455149.9060324831</v>
      </c>
      <c r="G47" s="15">
        <v>1527734.9127719055</v>
      </c>
    </row>
    <row r="48" spans="1:7" ht="17.100000000000001" customHeight="1" x14ac:dyDescent="0.2">
      <c r="A48" s="13" t="s">
        <v>39</v>
      </c>
      <c r="B48" s="14">
        <f t="shared" ref="B48:G48" si="7">SUM(B49:B57)</f>
        <v>11699746.865284156</v>
      </c>
      <c r="C48" s="14">
        <f t="shared" si="7"/>
        <v>12269090.699370015</v>
      </c>
      <c r="D48" s="14">
        <f t="shared" si="7"/>
        <v>13485537.979159843</v>
      </c>
      <c r="E48" s="14">
        <f t="shared" si="7"/>
        <v>15159660.365287689</v>
      </c>
      <c r="F48" s="14">
        <f t="shared" si="7"/>
        <v>15848724.630851587</v>
      </c>
      <c r="G48" s="15">
        <f t="shared" si="7"/>
        <v>16835631.28044156</v>
      </c>
    </row>
    <row r="49" spans="1:7" ht="16.350000000000001" customHeight="1" x14ac:dyDescent="0.2">
      <c r="A49" s="8" t="s">
        <v>40</v>
      </c>
      <c r="B49" s="14">
        <v>176800.0201412364</v>
      </c>
      <c r="C49" s="14">
        <v>66976.902143886065</v>
      </c>
      <c r="D49" s="14">
        <v>55347.954000831793</v>
      </c>
      <c r="E49" s="14">
        <v>72970.7870893871</v>
      </c>
      <c r="F49" s="14">
        <v>56853.771192625107</v>
      </c>
      <c r="G49" s="15">
        <v>55509.240808016417</v>
      </c>
    </row>
    <row r="50" spans="1:7" ht="16.350000000000001" customHeight="1" x14ac:dyDescent="0.2">
      <c r="A50" s="8" t="s">
        <v>41</v>
      </c>
      <c r="B50" s="14">
        <v>418.59339520000003</v>
      </c>
      <c r="C50" s="14">
        <v>401.30427713691176</v>
      </c>
      <c r="D50" s="14">
        <v>4245.8264675304963</v>
      </c>
      <c r="E50" s="14">
        <v>4519.3945160437152</v>
      </c>
      <c r="F50" s="14">
        <v>597.57110015885416</v>
      </c>
      <c r="G50" s="15">
        <v>178.49170035920704</v>
      </c>
    </row>
    <row r="51" spans="1:7" ht="16.350000000000001" customHeight="1" x14ac:dyDescent="0.2">
      <c r="A51" s="8" t="s">
        <v>42</v>
      </c>
      <c r="B51" s="14">
        <v>576473.8255803819</v>
      </c>
      <c r="C51" s="14">
        <v>586959.3108744463</v>
      </c>
      <c r="D51" s="14">
        <v>663567.63878669078</v>
      </c>
      <c r="E51" s="14">
        <v>2055157.0078722043</v>
      </c>
      <c r="F51" s="14">
        <v>2165063.5273477021</v>
      </c>
      <c r="G51" s="15">
        <v>2317316.2323707999</v>
      </c>
    </row>
    <row r="52" spans="1:7" ht="16.350000000000001" customHeight="1" x14ac:dyDescent="0.2">
      <c r="A52" s="8" t="s">
        <v>43</v>
      </c>
      <c r="B52" s="14">
        <v>87849.37094858865</v>
      </c>
      <c r="C52" s="14">
        <v>47646.156136881655</v>
      </c>
      <c r="D52" s="14">
        <v>54228.554782559244</v>
      </c>
      <c r="E52" s="14">
        <v>54358.569315742978</v>
      </c>
      <c r="F52" s="14">
        <v>60970.138954143789</v>
      </c>
      <c r="G52" s="15">
        <v>58318.79387887854</v>
      </c>
    </row>
    <row r="53" spans="1:7" ht="16.350000000000001" customHeight="1" x14ac:dyDescent="0.2">
      <c r="A53" s="8" t="s">
        <v>44</v>
      </c>
      <c r="B53" s="14">
        <v>8003966.3121256428</v>
      </c>
      <c r="C53" s="14">
        <v>8595644.9589259122</v>
      </c>
      <c r="D53" s="14">
        <v>9375728.7208698951</v>
      </c>
      <c r="E53" s="14">
        <v>9732797.316157829</v>
      </c>
      <c r="F53" s="14">
        <v>10321265.986076921</v>
      </c>
      <c r="G53" s="15">
        <v>11096830.882814454</v>
      </c>
    </row>
    <row r="54" spans="1:7" ht="16.350000000000001" customHeight="1" x14ac:dyDescent="0.2">
      <c r="A54" s="8" t="s">
        <v>45</v>
      </c>
      <c r="B54" s="14">
        <v>1163130.587022946</v>
      </c>
      <c r="C54" s="14">
        <v>1186141.0471764102</v>
      </c>
      <c r="D54" s="14">
        <v>1412415.2047950132</v>
      </c>
      <c r="E54" s="14">
        <v>1450472.3527152033</v>
      </c>
      <c r="F54" s="14">
        <v>1454440.7946614588</v>
      </c>
      <c r="G54" s="15">
        <v>1502807.9126038924</v>
      </c>
    </row>
    <row r="55" spans="1:7" ht="16.350000000000001" customHeight="1" x14ac:dyDescent="0.2">
      <c r="A55" s="8" t="s">
        <v>46</v>
      </c>
      <c r="B55" s="14">
        <v>458893.65127331798</v>
      </c>
      <c r="C55" s="14">
        <v>461281.52431919333</v>
      </c>
      <c r="D55" s="14">
        <v>479983.29643380729</v>
      </c>
      <c r="E55" s="14">
        <v>420465.72327394539</v>
      </c>
      <c r="F55" s="14">
        <v>423135.28360468219</v>
      </c>
      <c r="G55" s="15">
        <v>436333.77360345668</v>
      </c>
    </row>
    <row r="56" spans="1:7" ht="15.75" customHeight="1" x14ac:dyDescent="0.2">
      <c r="A56" s="8" t="s">
        <v>69</v>
      </c>
      <c r="B56" s="14">
        <v>-368.83196649599995</v>
      </c>
      <c r="C56" s="14">
        <v>687.08412992997319</v>
      </c>
      <c r="D56" s="14">
        <v>1365.8770809396669</v>
      </c>
      <c r="E56" s="14">
        <v>1327.4047345177223</v>
      </c>
      <c r="F56" s="14">
        <v>1344.3751028518639</v>
      </c>
      <c r="G56" s="15">
        <v>1161.5256084861228</v>
      </c>
    </row>
    <row r="57" spans="1:7" ht="16.350000000000001" customHeight="1" x14ac:dyDescent="0.2">
      <c r="A57" s="8" t="s">
        <v>47</v>
      </c>
      <c r="B57" s="14">
        <v>1232583.33676334</v>
      </c>
      <c r="C57" s="14">
        <v>1323352.4113862223</v>
      </c>
      <c r="D57" s="14">
        <v>1438654.9059425783</v>
      </c>
      <c r="E57" s="14">
        <v>1367591.8096128136</v>
      </c>
      <c r="F57" s="14">
        <v>1365053.1828110446</v>
      </c>
      <c r="G57" s="15">
        <v>1367174.4270532154</v>
      </c>
    </row>
    <row r="58" spans="1:7" ht="18" customHeight="1" x14ac:dyDescent="0.2">
      <c r="A58" s="12" t="s">
        <v>48</v>
      </c>
      <c r="B58" s="9">
        <f t="shared" ref="B58:G58" si="8">B59+B62+B66</f>
        <v>3865950.2607141989</v>
      </c>
      <c r="C58" s="9">
        <f t="shared" si="8"/>
        <v>4281183.5523408074</v>
      </c>
      <c r="D58" s="9">
        <f t="shared" si="8"/>
        <v>4034254.9834466451</v>
      </c>
      <c r="E58" s="9">
        <f t="shared" si="8"/>
        <v>3640485.0925564994</v>
      </c>
      <c r="F58" s="9">
        <f t="shared" si="8"/>
        <v>3801641.8679754622</v>
      </c>
      <c r="G58" s="10">
        <f t="shared" si="8"/>
        <v>4074084.8298199316</v>
      </c>
    </row>
    <row r="59" spans="1:7" ht="17.100000000000001" customHeight="1" x14ac:dyDescent="0.2">
      <c r="A59" s="13" t="s">
        <v>49</v>
      </c>
      <c r="B59" s="14">
        <f>SUM(B60)</f>
        <v>3338.1726459634424</v>
      </c>
      <c r="C59" s="14">
        <f t="shared" ref="C59:G59" si="9">SUM(C60)</f>
        <v>15705.236547332344</v>
      </c>
      <c r="D59" s="14">
        <f t="shared" si="9"/>
        <v>13156.890991548567</v>
      </c>
      <c r="E59" s="14">
        <f t="shared" si="9"/>
        <v>7488.5103768583313</v>
      </c>
      <c r="F59" s="14">
        <f t="shared" si="9"/>
        <v>7919.1002630437206</v>
      </c>
      <c r="G59" s="15">
        <f t="shared" si="9"/>
        <v>8373.8888518596668</v>
      </c>
    </row>
    <row r="60" spans="1:7" ht="16.350000000000001" customHeight="1" x14ac:dyDescent="0.2">
      <c r="A60" s="8" t="s">
        <v>50</v>
      </c>
      <c r="B60" s="14">
        <v>3338.1726459634424</v>
      </c>
      <c r="C60" s="14">
        <v>15705.236547332344</v>
      </c>
      <c r="D60" s="14">
        <v>13156.890991548567</v>
      </c>
      <c r="E60" s="14">
        <v>7488.5103768583313</v>
      </c>
      <c r="F60" s="14">
        <v>7919.1002630437206</v>
      </c>
      <c r="G60" s="15">
        <v>8373.8888518596668</v>
      </c>
    </row>
    <row r="61" spans="1:7" ht="16.350000000000001" customHeight="1" x14ac:dyDescent="0.2">
      <c r="A61" s="12" t="s">
        <v>72</v>
      </c>
      <c r="B61" s="14"/>
      <c r="C61" s="14"/>
      <c r="D61" s="14"/>
      <c r="E61" s="14"/>
      <c r="F61" s="14"/>
      <c r="G61" s="15"/>
    </row>
    <row r="62" spans="1:7" ht="17.100000000000001" customHeight="1" x14ac:dyDescent="0.2">
      <c r="A62" s="13" t="s">
        <v>51</v>
      </c>
      <c r="B62" s="14">
        <f t="shared" ref="B62:G62" si="10">SUM(B63:B65)</f>
        <v>294035.59901340364</v>
      </c>
      <c r="C62" s="14">
        <f t="shared" si="10"/>
        <v>448010.60623327724</v>
      </c>
      <c r="D62" s="14">
        <f t="shared" si="10"/>
        <v>340478.93821231468</v>
      </c>
      <c r="E62" s="14">
        <f t="shared" si="10"/>
        <v>411292.87531890231</v>
      </c>
      <c r="F62" s="14">
        <f t="shared" si="10"/>
        <v>456139.1887595345</v>
      </c>
      <c r="G62" s="15">
        <f t="shared" si="10"/>
        <v>496206.85050242301</v>
      </c>
    </row>
    <row r="63" spans="1:7" ht="16.350000000000001" customHeight="1" x14ac:dyDescent="0.2">
      <c r="A63" s="8" t="s">
        <v>52</v>
      </c>
      <c r="B63" s="14">
        <v>4891.8649788835719</v>
      </c>
      <c r="C63" s="14">
        <v>507.91175593917137</v>
      </c>
      <c r="D63" s="14">
        <v>-9028.3447421794172</v>
      </c>
      <c r="E63" s="14">
        <v>-12069.435556494975</v>
      </c>
      <c r="F63" s="14">
        <v>18384.930640454604</v>
      </c>
      <c r="G63" s="15">
        <v>22199.584876316654</v>
      </c>
    </row>
    <row r="64" spans="1:7" ht="16.350000000000001" customHeight="1" x14ac:dyDescent="0.2">
      <c r="A64" s="8" t="s">
        <v>53</v>
      </c>
      <c r="B64" s="14">
        <v>282229.90671500005</v>
      </c>
      <c r="C64" s="14">
        <v>399544.07993076736</v>
      </c>
      <c r="D64" s="14">
        <v>342858.73922300647</v>
      </c>
      <c r="E64" s="14">
        <v>416373.29569967609</v>
      </c>
      <c r="F64" s="14">
        <v>430442.46631512983</v>
      </c>
      <c r="G64" s="15">
        <v>466053.49945645052</v>
      </c>
    </row>
    <row r="65" spans="1:7" ht="16.350000000000001" customHeight="1" x14ac:dyDescent="0.2">
      <c r="A65" s="8" t="s">
        <v>58</v>
      </c>
      <c r="B65" s="14">
        <v>6913.8273195199999</v>
      </c>
      <c r="C65" s="14">
        <v>47958.614546570723</v>
      </c>
      <c r="D65" s="14">
        <v>6648.5437314876244</v>
      </c>
      <c r="E65" s="14">
        <v>6989.0151757212197</v>
      </c>
      <c r="F65" s="14">
        <v>7311.7918039501192</v>
      </c>
      <c r="G65" s="15">
        <v>7953.7661696558262</v>
      </c>
    </row>
    <row r="66" spans="1:7" ht="17.100000000000001" customHeight="1" x14ac:dyDescent="0.2">
      <c r="A66" s="13" t="s">
        <v>54</v>
      </c>
      <c r="B66" s="14">
        <f>SUM(B67:B71)</f>
        <v>3568576.4890548317</v>
      </c>
      <c r="C66" s="14">
        <f t="shared" ref="C66:G66" si="11">SUM(C67:C71)</f>
        <v>3817467.7095601978</v>
      </c>
      <c r="D66" s="14">
        <f t="shared" si="11"/>
        <v>3680619.1542427819</v>
      </c>
      <c r="E66" s="14">
        <f t="shared" si="11"/>
        <v>3221703.7068607388</v>
      </c>
      <c r="F66" s="14">
        <f t="shared" si="11"/>
        <v>3337583.5789528838</v>
      </c>
      <c r="G66" s="15">
        <f t="shared" si="11"/>
        <v>3569504.090465649</v>
      </c>
    </row>
    <row r="67" spans="1:7" ht="16.350000000000001" customHeight="1" x14ac:dyDescent="0.2">
      <c r="A67" s="8" t="s">
        <v>60</v>
      </c>
      <c r="B67" s="14">
        <v>11997.857437783101</v>
      </c>
      <c r="C67" s="14">
        <v>11384.892699440221</v>
      </c>
      <c r="D67" s="14">
        <v>6380.8710409979758</v>
      </c>
      <c r="E67" s="14">
        <v>8559.822526471833</v>
      </c>
      <c r="F67" s="14">
        <v>21036.202326841652</v>
      </c>
      <c r="G67" s="15">
        <v>20159.788337421724</v>
      </c>
    </row>
    <row r="68" spans="1:7" ht="16.350000000000001" customHeight="1" x14ac:dyDescent="0.2">
      <c r="A68" s="8" t="s">
        <v>61</v>
      </c>
      <c r="B68" s="14">
        <v>284673.92111319408</v>
      </c>
      <c r="C68" s="14">
        <v>316031.00863703946</v>
      </c>
      <c r="D68" s="14">
        <v>358154.25674372347</v>
      </c>
      <c r="E68" s="14">
        <v>293185.09227746271</v>
      </c>
      <c r="F68" s="14">
        <v>387000.55737387575</v>
      </c>
      <c r="G68" s="15">
        <v>437981.55272751662</v>
      </c>
    </row>
    <row r="69" spans="1:7" ht="16.350000000000001" customHeight="1" x14ac:dyDescent="0.2">
      <c r="A69" s="8" t="s">
        <v>55</v>
      </c>
      <c r="B69" s="14">
        <v>1285508.6357952387</v>
      </c>
      <c r="C69" s="14">
        <v>1268560.9521063934</v>
      </c>
      <c r="D69" s="14">
        <v>881934.92790959438</v>
      </c>
      <c r="E69" s="14">
        <v>429683.87044867664</v>
      </c>
      <c r="F69" s="14">
        <v>333823.69812840468</v>
      </c>
      <c r="G69" s="15">
        <v>386930.04377707397</v>
      </c>
    </row>
    <row r="70" spans="1:7" ht="16.350000000000001" customHeight="1" x14ac:dyDescent="0.2">
      <c r="A70" s="8" t="s">
        <v>56</v>
      </c>
      <c r="B70" s="14">
        <v>262831.28218006733</v>
      </c>
      <c r="C70" s="14">
        <v>300240.97374594613</v>
      </c>
      <c r="D70" s="14">
        <v>321021.94575729803</v>
      </c>
      <c r="E70" s="14">
        <v>316509.05147245462</v>
      </c>
      <c r="F70" s="14">
        <v>337683.19510133279</v>
      </c>
      <c r="G70" s="15">
        <v>367881.7791166571</v>
      </c>
    </row>
    <row r="71" spans="1:7" ht="16.350000000000001" customHeight="1" x14ac:dyDescent="0.2">
      <c r="A71" s="8" t="s">
        <v>57</v>
      </c>
      <c r="B71" s="14">
        <v>1723564.7925285485</v>
      </c>
      <c r="C71" s="14">
        <v>1921249.8823713784</v>
      </c>
      <c r="D71" s="14">
        <v>2113127.1527911681</v>
      </c>
      <c r="E71" s="14">
        <v>2173765.8701356729</v>
      </c>
      <c r="F71" s="14">
        <v>2258039.926022429</v>
      </c>
      <c r="G71" s="15">
        <v>2356550.9265069799</v>
      </c>
    </row>
    <row r="72" spans="1:7" ht="26.1" customHeight="1" x14ac:dyDescent="0.2">
      <c r="A72" s="26" t="s">
        <v>70</v>
      </c>
      <c r="B72" s="14">
        <v>2091053.6948452687</v>
      </c>
      <c r="C72" s="14">
        <v>2147769.6347485357</v>
      </c>
      <c r="D72" s="27">
        <v>2152098.9843747523</v>
      </c>
      <c r="E72" s="27">
        <v>504143.89553166542</v>
      </c>
      <c r="F72" s="27">
        <v>372102.6534086786</v>
      </c>
      <c r="G72" s="15">
        <v>381102.70708693645</v>
      </c>
    </row>
    <row r="73" spans="1:7" ht="6" customHeight="1" x14ac:dyDescent="0.2">
      <c r="A73" s="29"/>
      <c r="B73" s="23"/>
      <c r="C73" s="23"/>
      <c r="D73" s="21"/>
      <c r="E73" s="21"/>
      <c r="F73" s="21"/>
      <c r="G73" s="25"/>
    </row>
    <row r="74" spans="1:7" ht="6" customHeight="1" x14ac:dyDescent="0.2">
      <c r="B74" s="30"/>
      <c r="C74" s="30"/>
      <c r="D74" s="31"/>
      <c r="E74" s="31"/>
      <c r="F74" s="31"/>
      <c r="G74" s="30"/>
    </row>
    <row r="75" spans="1:7" x14ac:dyDescent="0.2">
      <c r="A75" s="1" t="s">
        <v>65</v>
      </c>
      <c r="B75" s="22"/>
      <c r="C75" s="22"/>
      <c r="G75" s="22"/>
    </row>
    <row r="76" spans="1:7" x14ac:dyDescent="0.2">
      <c r="A76" s="1" t="s">
        <v>71</v>
      </c>
      <c r="B76" s="1"/>
      <c r="C76" s="1"/>
      <c r="G76" s="1"/>
    </row>
    <row r="77" spans="1:7" x14ac:dyDescent="0.2">
      <c r="A77" s="1" t="s">
        <v>3</v>
      </c>
      <c r="B77" s="1"/>
      <c r="C77" s="1"/>
      <c r="G77" s="1"/>
    </row>
    <row r="78" spans="1:7" x14ac:dyDescent="0.2">
      <c r="B78" s="1"/>
      <c r="C78" s="1"/>
      <c r="G78" s="1"/>
    </row>
    <row r="79" spans="1:7" x14ac:dyDescent="0.2">
      <c r="B79" s="1"/>
      <c r="C79" s="1"/>
      <c r="G79" s="1"/>
    </row>
    <row r="80" spans="1:7" x14ac:dyDescent="0.2">
      <c r="B80" s="1"/>
      <c r="C80" s="1"/>
    </row>
  </sheetData>
  <mergeCells count="7">
    <mergeCell ref="B8:G8"/>
    <mergeCell ref="B9:G9"/>
    <mergeCell ref="A1:G1"/>
    <mergeCell ref="A2:G2"/>
    <mergeCell ref="A3:G3"/>
    <mergeCell ref="A5:G5"/>
    <mergeCell ref="A6:G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  <ignoredErrors>
    <ignoredError sqref="B14 B30 B66 C66:G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2023-11-29T15:08:43Z</cp:lastPrinted>
  <dcterms:created xsi:type="dcterms:W3CDTF">2018-11-26T14:54:11Z</dcterms:created>
  <dcterms:modified xsi:type="dcterms:W3CDTF">2023-11-29T17:16:16Z</dcterms:modified>
</cp:coreProperties>
</file>